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EMM81402N sito" sheetId="1" r:id="rId4"/>
  </sheets>
  <definedNames/>
  <calcPr/>
</workbook>
</file>

<file path=xl/sharedStrings.xml><?xml version="1.0" encoding="utf-8"?>
<sst xmlns="http://schemas.openxmlformats.org/spreadsheetml/2006/main" count="362" uniqueCount="110">
  <si>
    <t>SEC. I GR. "C. PASTORINO" </t>
  </si>
  <si>
    <t>ELENCO DEI LIBRI DI TESTO</t>
  </si>
  <si>
    <t>GEMM81402N</t>
  </si>
  <si>
    <t>ADOTTATI O CONSIGLIATI</t>
  </si>
  <si>
    <t>CLASSI 1 A - 1 B</t>
  </si>
  <si>
    <t>Anno Scolastico 2020-2021</t>
  </si>
  <si>
    <t>Materia / Disciplina</t>
  </si>
  <si>
    <t>Codice Volume</t>
  </si>
  <si>
    <t>Autore / Curatore / Traduttore</t>
  </si>
  <si>
    <t>Titolo</t>
  </si>
  <si>
    <t>Vol.</t>
  </si>
  <si>
    <t>Editore</t>
  </si>
  <si>
    <t>Prezzo (€)</t>
  </si>
  <si>
    <t>Nuova Adoz.</t>
  </si>
  <si>
    <t>Da Acquistare</t>
  </si>
  <si>
    <t>Consigliato</t>
  </si>
  <si>
    <t>Sottotitolo</t>
  </si>
  <si>
    <t>RELIGIONE</t>
  </si>
  <si>
    <t>9788847216150</t>
  </si>
  <si>
    <t xml:space="preserve">PETROSILLO </t>
  </si>
  <si>
    <t>AVVENTURA DELLA VITA 1 (L') + VANGELI E ATTI + CD-ROM</t>
  </si>
  <si>
    <t>RAFFAELLO</t>
  </si>
  <si>
    <t>No</t>
  </si>
  <si>
    <t>Si</t>
  </si>
  <si>
    <t>ITALIANO GRAMMATICA</t>
  </si>
  <si>
    <t>9788805077328</t>
  </si>
  <si>
    <t>DEGANI MANDELLI VIBERTI</t>
  </si>
  <si>
    <t>PUNTINI SULLE I (I) - SEMIPACK (SENZA TOMI B E L) / VOL. A1+DVD+SCHEDE LESSICO+A2+SCHEMI SINTESI E RIPASSO</t>
  </si>
  <si>
    <t>U</t>
  </si>
  <si>
    <t>SEI</t>
  </si>
  <si>
    <t>ITALIANO ANTOLOGIA</t>
  </si>
  <si>
    <t>9788805075980</t>
  </si>
  <si>
    <t>BARABINO MARINI</t>
  </si>
  <si>
    <t>DAI, RACCONTA 1 / VOL. 1+MITO ED EPICA - TEATRO+LABORATORIO COMPETENZE 1</t>
  </si>
  <si>
    <t>STORIA</t>
  </si>
  <si>
    <t>9788883328770</t>
  </si>
  <si>
    <t>BERTINI</t>
  </si>
  <si>
    <t>STORIA DI TUTTI (LA) / VOLUME 1</t>
  </si>
  <si>
    <t>MURSIA SCUOLA</t>
  </si>
  <si>
    <t>GEOGRAFIA</t>
  </si>
  <si>
    <t>9788883326714</t>
  </si>
  <si>
    <t>MORELLI SCELNE</t>
  </si>
  <si>
    <t>TERRA NOSTRA / VOL 1A EUROPA, ITALIA, PAESAGGI, POPOLAZIONE, ECONOMIA+ 1B VIAGGIO ITALIA</t>
  </si>
  <si>
    <t>INGLESE</t>
  </si>
  <si>
    <t>9788883393310</t>
  </si>
  <si>
    <t>AA VV</t>
  </si>
  <si>
    <t>JUST RIGHT! 1 - EDIZIONE CON ACTIVEBOOK</t>
  </si>
  <si>
    <t>PEARSON LONGMAN</t>
  </si>
  <si>
    <t>FRANCESE</t>
  </si>
  <si>
    <t>9788861615793</t>
  </si>
  <si>
    <t>BRUNERI PELON RAYNAUT</t>
  </si>
  <si>
    <t>C'EST CLAIR! 1 + 2</t>
  </si>
  <si>
    <t>LANG EDIZIONI</t>
  </si>
  <si>
    <t>MATEMATICA</t>
  </si>
  <si>
    <t>9788891519375</t>
  </si>
  <si>
    <t>FERRI MATTEO SGOBBI</t>
  </si>
  <si>
    <t>DA ZERO A INFINITO CLASSE 1 - LIBRO MISTO CON OPENBOOK / VOLUME 1 + EXTRAKIT + OPENBOOK + QUADERNO</t>
  </si>
  <si>
    <t>FABBRI SCUOLA</t>
  </si>
  <si>
    <t>SCIENZE</t>
  </si>
  <si>
    <t>9788839527103</t>
  </si>
  <si>
    <t>BO DEQUINO</t>
  </si>
  <si>
    <t>LIFE  LA NATURA INTORNO 1</t>
  </si>
  <si>
    <t>PARAVIA</t>
  </si>
  <si>
    <t>9788839527127</t>
  </si>
  <si>
    <t>LIFE  LA NATURA INTORNO 2</t>
  </si>
  <si>
    <t>ARTE E IMMAGINE</t>
  </si>
  <si>
    <t>9788829860081</t>
  </si>
  <si>
    <t>CASTELLO D. CASTELLO D.</t>
  </si>
  <si>
    <t>CHE MERAVIGLIA! / EDIZIONE COMPATTA - VOLUME + ALBUM</t>
  </si>
  <si>
    <t>MINERVA ITALICA</t>
  </si>
  <si>
    <t>TECNOLOGIA</t>
  </si>
  <si>
    <t>9788839526977</t>
  </si>
  <si>
    <t>DELPIANO</t>
  </si>
  <si>
    <t>APP - SCENARI DI TECNOLOGIA - ED  BASE CON ACTIVEBOOK</t>
  </si>
  <si>
    <t>MUSICA</t>
  </si>
  <si>
    <t>9788848263016</t>
  </si>
  <si>
    <t>GALLI FASOLI</t>
  </si>
  <si>
    <t>MY MUSIC / VOLUME A + VOLUME B + VOLUME C</t>
  </si>
  <si>
    <t>POSEIDONIA</t>
  </si>
  <si>
    <t>SCIENZE MOTORIE E SP.</t>
  </si>
  <si>
    <t>ADOZIONE ALTERNATIVA</t>
  </si>
  <si>
    <t>Dotazione libraria per classe</t>
  </si>
  <si>
    <t>Tetto fissato</t>
  </si>
  <si>
    <t>Totale spesa procapite</t>
  </si>
  <si>
    <t>Differenza</t>
  </si>
  <si>
    <t>CLASSI 2 A - 2 B</t>
  </si>
  <si>
    <t>AVVENTURA DELLA VITA 2 (L')</t>
  </si>
  <si>
    <t xml:space="preserve">BERTINI </t>
  </si>
  <si>
    <t>STORIA DI TUTTI (LA) / VOLUME 2</t>
  </si>
  <si>
    <t>TERRA NOSTRA / VOL 2° GLI STATI EUROPEI</t>
  </si>
  <si>
    <t>JUST RIGHT! 2 - EDIZIONE CON ACTIVEBOOK</t>
  </si>
  <si>
    <t xml:space="preserve">FERRI MATTEO SGOBBI </t>
  </si>
  <si>
    <t>DA ZERO A INFINITO CLASSE 2 - LIBRO MISTO CON OPENBOOK / VOLUME 2 + EXTRAKIT + OPENBOOK + QUADERN</t>
  </si>
  <si>
    <t>BIGANO ROBERTO VISCONTI</t>
  </si>
  <si>
    <t>IMPARA L'ARTE VOLUME A STORIA DELL'ARTE + VOLUME B + EBOOK</t>
  </si>
  <si>
    <t>PETRINI</t>
  </si>
  <si>
    <t xml:space="preserve">GALLI FASOLI </t>
  </si>
  <si>
    <t>CLASSI 3 A - 3 B</t>
  </si>
  <si>
    <t>AVVENTURA DELLA VITA 3 (L')</t>
  </si>
  <si>
    <t xml:space="preserve">DEGANI MANDELLI VIBERTI </t>
  </si>
  <si>
    <t xml:space="preserve">BARABINO MARINI </t>
  </si>
  <si>
    <t>DAI, RACCONTA 3 / VOL. 3+IL NOVECENTO E LE SUE STORIE+LABORATORIO COMPETENZE 3</t>
  </si>
  <si>
    <t>STORIA DI TUTTI (LA) / VOLUME 3</t>
  </si>
  <si>
    <t xml:space="preserve">MORELLI SCELNE </t>
  </si>
  <si>
    <t>TERRA NOSTRA / VOL 3° GLI STATI EXTRAEUROPEI, PAESAGGI, POPOLAZIONI</t>
  </si>
  <si>
    <t>JUST RIGHT! 3 - EDIZIONE CON ACTIVEBOOK</t>
  </si>
  <si>
    <t>C'EST CLAIR! 3</t>
  </si>
  <si>
    <t>DA ZERO A INFINITO CLASSE 3 - LIBRO MISTO CON OPENBOOK / VOLUME 3 + EXTRAKIT + OPENBOOK + QUADERNO</t>
  </si>
  <si>
    <t xml:space="preserve">CORSI COSTAGLI BENVENUTI </t>
  </si>
  <si>
    <t>NAUTILUS - ED. PACK / (A+B+C+D)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</si>
</sst>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\ * #,##0.00\ ;\-* #,##0.00\ ;\ * \-#\ ;\ @"/>
  </numFmts>
  <fonts count="13">
    <font>
      <sz val="10.0"/>
      <color rgb="FF000000"/>
      <name val="Arial"/>
    </font>
    <font>
      <b/>
      <sz val="11.0"/>
      <color theme="1"/>
      <name val="Calibri"/>
    </font>
    <font>
      <sz val="11.0"/>
      <color theme="1"/>
      <name val="Calibri"/>
    </font>
    <font>
      <b/>
      <sz val="11.0"/>
      <color rgb="FF000000"/>
      <name val="Calibri"/>
    </font>
    <font>
      <sz val="8.0"/>
      <color theme="1"/>
      <name val="Calibri"/>
    </font>
    <font/>
    <font>
      <i/>
      <sz val="8.0"/>
      <color theme="1"/>
      <name val="Calibri"/>
    </font>
    <font>
      <sz val="10.0"/>
      <color theme="1"/>
      <name val="Calibri"/>
    </font>
    <font>
      <sz val="12.0"/>
      <color theme="1"/>
      <name val="Calibri"/>
    </font>
    <font>
      <b/>
      <sz val="12.0"/>
      <color rgb="FF000000"/>
      <name val="Calibri"/>
    </font>
    <font>
      <sz val="10.0"/>
      <color rgb="FF000000"/>
      <name val="Calibri"/>
    </font>
    <font>
      <sz val="12.0"/>
      <color rgb="FF000000"/>
      <name val="Calibri"/>
    </font>
    <font>
      <sz val="12.0"/>
      <color rgb="FFCC0000"/>
      <name val="Calibri"/>
    </font>
  </fonts>
  <fills count="2">
    <fill>
      <patternFill patternType="none"/>
    </fill>
    <fill>
      <patternFill patternType="lightGray"/>
    </fill>
  </fills>
  <borders count="21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thin">
        <color rgb="FF000000"/>
      </right>
      <top style="hair">
        <color rgb="FF000000"/>
      </top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1"/>
    </xf>
    <xf borderId="0" fillId="0" fontId="1" numFmtId="0" xfId="0" applyAlignment="1" applyFont="1">
      <alignment shrinkToFit="0" vertical="bottom" wrapText="1"/>
    </xf>
    <xf borderId="0" fillId="0" fontId="2" numFmtId="0" xfId="0" applyAlignment="1" applyFont="1">
      <alignment horizontal="center" shrinkToFit="0" vertical="bottom" wrapText="0"/>
    </xf>
    <xf borderId="0" fillId="0" fontId="2" numFmtId="4" xfId="0" applyAlignment="1" applyFont="1" applyNumberFormat="1">
      <alignment shrinkToFit="0" vertical="bottom" wrapText="0"/>
    </xf>
    <xf borderId="0" fillId="0" fontId="1" numFmtId="49" xfId="0" applyAlignment="1" applyFont="1" applyNumberFormat="1">
      <alignment shrinkToFit="0" vertical="bottom" wrapText="0"/>
    </xf>
    <xf borderId="1" fillId="0" fontId="3" numFmtId="0" xfId="0" applyAlignment="1" applyBorder="1" applyFont="1">
      <alignment shrinkToFit="0" vertical="bottom" wrapText="1"/>
    </xf>
    <xf borderId="0" fillId="0" fontId="2" numFmtId="49" xfId="0" applyAlignment="1" applyFont="1" applyNumberFormat="1">
      <alignment shrinkToFit="0" vertical="bottom" wrapText="0"/>
    </xf>
    <xf borderId="2" fillId="0" fontId="4" numFmtId="0" xfId="0" applyAlignment="1" applyBorder="1" applyFont="1">
      <alignment horizontal="center" shrinkToFit="0" vertical="center" wrapText="1"/>
    </xf>
    <xf borderId="3" fillId="0" fontId="4" numFmtId="0" xfId="0" applyAlignment="1" applyBorder="1" applyFont="1">
      <alignment horizontal="center" shrinkToFit="0" vertical="center" wrapText="1"/>
    </xf>
    <xf borderId="2" fillId="0" fontId="4" numFmtId="4" xfId="0" applyAlignment="1" applyBorder="1" applyFont="1" applyNumberFormat="1">
      <alignment horizontal="center" shrinkToFit="0" vertical="center" wrapText="1"/>
    </xf>
    <xf borderId="2" fillId="0" fontId="4" numFmtId="0" xfId="0" applyAlignment="1" applyBorder="1" applyFont="1">
      <alignment horizontal="center" shrinkToFit="0" textRotation="90" vertical="center" wrapText="0"/>
    </xf>
    <xf borderId="0" fillId="0" fontId="2" numFmtId="0" xfId="0" applyAlignment="1" applyFont="1">
      <alignment shrinkToFit="0" vertical="center" wrapText="0"/>
    </xf>
    <xf borderId="4" fillId="0" fontId="5" numFmtId="0" xfId="0" applyBorder="1" applyFont="1"/>
    <xf borderId="2" fillId="0" fontId="6" numFmtId="0" xfId="0" applyAlignment="1" applyBorder="1" applyFont="1">
      <alignment horizontal="center" shrinkToFit="0" vertical="center" wrapText="1"/>
    </xf>
    <xf borderId="5" fillId="0" fontId="7" numFmtId="0" xfId="0" applyAlignment="1" applyBorder="1" applyFont="1">
      <alignment shrinkToFit="0" vertical="bottom" wrapText="1"/>
    </xf>
    <xf borderId="6" fillId="0" fontId="7" numFmtId="0" xfId="0" applyAlignment="1" applyBorder="1" applyFont="1">
      <alignment shrinkToFit="0" vertical="bottom" wrapText="0"/>
    </xf>
    <xf borderId="6" fillId="0" fontId="7" numFmtId="0" xfId="0" applyAlignment="1" applyBorder="1" applyFont="1">
      <alignment shrinkToFit="0" vertical="bottom" wrapText="1"/>
    </xf>
    <xf borderId="6" fillId="0" fontId="7" numFmtId="0" xfId="0" applyAlignment="1" applyBorder="1" applyFont="1">
      <alignment horizontal="center" shrinkToFit="0" vertical="bottom" wrapText="0"/>
    </xf>
    <xf borderId="6" fillId="0" fontId="7" numFmtId="4" xfId="0" applyAlignment="1" applyBorder="1" applyFont="1" applyNumberFormat="1">
      <alignment shrinkToFit="0" vertical="bottom" wrapText="0"/>
    </xf>
    <xf borderId="7" fillId="0" fontId="7" numFmtId="0" xfId="0" applyAlignment="1" applyBorder="1" applyFont="1">
      <alignment horizontal="center" shrinkToFit="0" vertical="bottom" wrapText="0"/>
    </xf>
    <xf borderId="0" fillId="0" fontId="7" numFmtId="0" xfId="0" applyAlignment="1" applyFont="1">
      <alignment shrinkToFit="0" vertical="bottom" wrapText="0"/>
    </xf>
    <xf borderId="8" fillId="0" fontId="7" numFmtId="0" xfId="0" applyAlignment="1" applyBorder="1" applyFont="1">
      <alignment shrinkToFit="0" vertical="bottom" wrapText="1"/>
    </xf>
    <xf borderId="9" fillId="0" fontId="7" numFmtId="0" xfId="0" applyAlignment="1" applyBorder="1" applyFont="1">
      <alignment shrinkToFit="0" vertical="bottom" wrapText="0"/>
    </xf>
    <xf borderId="9" fillId="0" fontId="7" numFmtId="0" xfId="0" applyAlignment="1" applyBorder="1" applyFont="1">
      <alignment shrinkToFit="0" vertical="bottom" wrapText="1"/>
    </xf>
    <xf borderId="9" fillId="0" fontId="7" numFmtId="0" xfId="0" applyAlignment="1" applyBorder="1" applyFont="1">
      <alignment horizontal="center" shrinkToFit="0" vertical="bottom" wrapText="0"/>
    </xf>
    <xf borderId="9" fillId="0" fontId="7" numFmtId="4" xfId="0" applyAlignment="1" applyBorder="1" applyFont="1" applyNumberFormat="1">
      <alignment shrinkToFit="0" vertical="bottom" wrapText="0"/>
    </xf>
    <xf borderId="10" fillId="0" fontId="7" numFmtId="0" xfId="0" applyAlignment="1" applyBorder="1" applyFont="1">
      <alignment horizontal="center" shrinkToFit="0" vertical="bottom" wrapText="0"/>
    </xf>
    <xf borderId="11" fillId="0" fontId="7" numFmtId="0" xfId="0" applyAlignment="1" applyBorder="1" applyFont="1">
      <alignment shrinkToFit="0" vertical="bottom" wrapText="1"/>
    </xf>
    <xf borderId="12" fillId="0" fontId="7" numFmtId="0" xfId="0" applyAlignment="1" applyBorder="1" applyFont="1">
      <alignment shrinkToFit="0" vertical="bottom" wrapText="0"/>
    </xf>
    <xf borderId="12" fillId="0" fontId="7" numFmtId="0" xfId="0" applyAlignment="1" applyBorder="1" applyFont="1">
      <alignment shrinkToFit="0" vertical="bottom" wrapText="1"/>
    </xf>
    <xf borderId="12" fillId="0" fontId="7" numFmtId="0" xfId="0" applyAlignment="1" applyBorder="1" applyFont="1">
      <alignment horizontal="center" shrinkToFit="0" vertical="bottom" wrapText="0"/>
    </xf>
    <xf borderId="12" fillId="0" fontId="7" numFmtId="4" xfId="0" applyAlignment="1" applyBorder="1" applyFont="1" applyNumberFormat="1">
      <alignment shrinkToFit="0" vertical="bottom" wrapText="0"/>
    </xf>
    <xf borderId="13" fillId="0" fontId="7" numFmtId="0" xfId="0" applyAlignment="1" applyBorder="1" applyFont="1">
      <alignment horizontal="center" shrinkToFit="0" vertical="bottom" wrapText="0"/>
    </xf>
    <xf borderId="14" fillId="0" fontId="2" numFmtId="0" xfId="0" applyAlignment="1" applyBorder="1" applyFont="1">
      <alignment shrinkToFit="0" vertical="bottom" wrapText="1"/>
    </xf>
    <xf borderId="15" fillId="0" fontId="5" numFmtId="0" xfId="0" applyBorder="1" applyFont="1"/>
    <xf borderId="16" fillId="0" fontId="5" numFmtId="0" xfId="0" applyBorder="1" applyFont="1"/>
    <xf borderId="4" fillId="0" fontId="2" numFmtId="0" xfId="0" applyAlignment="1" applyBorder="1" applyFont="1">
      <alignment horizontal="center" shrinkToFit="0" vertical="bottom" wrapText="1"/>
    </xf>
    <xf borderId="17" fillId="0" fontId="2" numFmtId="0" xfId="0" applyAlignment="1" applyBorder="1" applyFont="1">
      <alignment horizontal="center" shrinkToFit="0" vertical="bottom" wrapText="1"/>
    </xf>
    <xf borderId="4" fillId="0" fontId="8" numFmtId="164" xfId="0" applyAlignment="1" applyBorder="1" applyFont="1" applyNumberFormat="1">
      <alignment horizontal="right" shrinkToFit="0" vertical="bottom" wrapText="1"/>
    </xf>
    <xf borderId="17" fillId="0" fontId="9" numFmtId="164" xfId="0" applyAlignment="1" applyBorder="1" applyFont="1" applyNumberFormat="1">
      <alignment horizontal="right" readingOrder="0" shrinkToFit="0" vertical="bottom" wrapText="0"/>
    </xf>
    <xf borderId="17" fillId="0" fontId="8" numFmtId="164" xfId="0" applyAlignment="1" applyBorder="1" applyFont="1" applyNumberFormat="1">
      <alignment horizontal="right" shrinkToFit="0" vertical="bottom" wrapText="1"/>
    </xf>
    <xf borderId="0" fillId="0" fontId="7" numFmtId="0" xfId="0" applyFont="1"/>
    <xf borderId="9" fillId="0" fontId="10" numFmtId="0" xfId="0" applyAlignment="1" applyBorder="1" applyFont="1">
      <alignment shrinkToFit="0" vertical="bottom" wrapText="0"/>
    </xf>
    <xf borderId="18" fillId="0" fontId="7" numFmtId="0" xfId="0" applyAlignment="1" applyBorder="1" applyFont="1">
      <alignment shrinkToFit="0" vertical="bottom" wrapText="1"/>
    </xf>
    <xf borderId="19" fillId="0" fontId="7" numFmtId="0" xfId="0" applyAlignment="1" applyBorder="1" applyFont="1">
      <alignment shrinkToFit="0" vertical="bottom" wrapText="0"/>
    </xf>
    <xf borderId="19" fillId="0" fontId="7" numFmtId="0" xfId="0" applyAlignment="1" applyBorder="1" applyFont="1">
      <alignment shrinkToFit="0" vertical="bottom" wrapText="1"/>
    </xf>
    <xf borderId="19" fillId="0" fontId="7" numFmtId="0" xfId="0" applyAlignment="1" applyBorder="1" applyFont="1">
      <alignment horizontal="center" shrinkToFit="0" vertical="bottom" wrapText="0"/>
    </xf>
    <xf borderId="19" fillId="0" fontId="7" numFmtId="4" xfId="0" applyAlignment="1" applyBorder="1" applyFont="1" applyNumberFormat="1">
      <alignment shrinkToFit="0" vertical="bottom" wrapText="0"/>
    </xf>
    <xf borderId="20" fillId="0" fontId="7" numFmtId="0" xfId="0" applyAlignment="1" applyBorder="1" applyFont="1">
      <alignment horizontal="center" shrinkToFit="0" vertical="bottom" wrapText="0"/>
    </xf>
    <xf borderId="17" fillId="0" fontId="11" numFmtId="164" xfId="0" applyAlignment="1" applyBorder="1" applyFont="1" applyNumberFormat="1">
      <alignment horizontal="right" shrinkToFit="0" vertical="bottom" wrapText="1"/>
    </xf>
    <xf borderId="5" fillId="0" fontId="7" numFmtId="0" xfId="0" applyAlignment="1" applyBorder="1" applyFont="1">
      <alignment shrinkToFit="0" vertical="bottom" wrapText="0"/>
    </xf>
    <xf borderId="8" fillId="0" fontId="7" numFmtId="0" xfId="0" applyAlignment="1" applyBorder="1" applyFont="1">
      <alignment shrinkToFit="0" vertical="bottom" wrapText="0"/>
    </xf>
    <xf borderId="11" fillId="0" fontId="7" numFmtId="0" xfId="0" applyAlignment="1" applyBorder="1" applyFont="1">
      <alignment shrinkToFit="0" vertical="bottom" wrapText="0"/>
    </xf>
    <xf borderId="3" fillId="0" fontId="2" numFmtId="0" xfId="0" applyAlignment="1" applyBorder="1" applyFont="1">
      <alignment horizontal="center" shrinkToFit="0" vertical="bottom" wrapText="1"/>
    </xf>
    <xf borderId="3" fillId="0" fontId="8" numFmtId="164" xfId="0" applyAlignment="1" applyBorder="1" applyFont="1" applyNumberFormat="1">
      <alignment horizontal="right" shrinkToFit="0" vertical="bottom" wrapText="1"/>
    </xf>
    <xf borderId="3" fillId="0" fontId="9" numFmtId="164" xfId="0" applyAlignment="1" applyBorder="1" applyFont="1" applyNumberFormat="1">
      <alignment horizontal="right" readingOrder="0" shrinkToFit="0" vertical="bottom" wrapText="0"/>
    </xf>
    <xf borderId="3" fillId="0" fontId="12" numFmtId="164" xfId="0" applyAlignment="1" applyBorder="1" applyFont="1" applyNumberFormat="1">
      <alignment horizontal="right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18.29"/>
    <col customWidth="1" min="2" max="2" width="13.86"/>
    <col customWidth="1" min="3" max="3" width="18.57"/>
    <col customWidth="1" min="4" max="4" width="47.29"/>
    <col customWidth="1" min="5" max="5" width="4.29"/>
    <col customWidth="1" min="6" max="6" width="15.29"/>
    <col customWidth="1" min="7" max="7" width="6.71"/>
    <col customWidth="1" min="8" max="10" width="3.43"/>
    <col customWidth="1" min="11" max="22" width="14.43"/>
  </cols>
  <sheetData>
    <row r="1" ht="12.75" customHeight="1">
      <c r="A1" s="1" t="s">
        <v>0</v>
      </c>
      <c r="B1" s="2"/>
      <c r="C1" s="3"/>
      <c r="D1" s="4" t="s">
        <v>1</v>
      </c>
      <c r="E1" s="5"/>
      <c r="F1" s="3"/>
      <c r="G1" s="6"/>
      <c r="H1" s="5"/>
      <c r="I1" s="5"/>
      <c r="J1" s="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12.75" customHeight="1">
      <c r="A2" s="1" t="s">
        <v>2</v>
      </c>
      <c r="B2" s="2"/>
      <c r="C2" s="3"/>
      <c r="D2" s="4" t="s">
        <v>3</v>
      </c>
      <c r="E2" s="5"/>
      <c r="F2" s="3"/>
      <c r="G2" s="6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2.75" customHeight="1">
      <c r="A3" s="7" t="s">
        <v>4</v>
      </c>
      <c r="B3" s="2"/>
      <c r="C3" s="3"/>
      <c r="D3" s="8" t="s">
        <v>5</v>
      </c>
      <c r="E3" s="5"/>
      <c r="F3" s="3"/>
      <c r="G3" s="6"/>
      <c r="H3" s="5"/>
      <c r="I3" s="5"/>
      <c r="J3" s="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ht="12.75" customHeight="1">
      <c r="A4" s="9"/>
      <c r="B4" s="2"/>
      <c r="C4" s="3"/>
      <c r="D4" s="3"/>
      <c r="E4" s="5"/>
      <c r="F4" s="3"/>
      <c r="G4" s="6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ht="13.5" customHeight="1">
      <c r="A5" s="10" t="s">
        <v>6</v>
      </c>
      <c r="B5" s="10" t="s">
        <v>7</v>
      </c>
      <c r="C5" s="10" t="s">
        <v>8</v>
      </c>
      <c r="D5" s="11" t="s">
        <v>9</v>
      </c>
      <c r="E5" s="10" t="s">
        <v>10</v>
      </c>
      <c r="F5" s="10" t="s">
        <v>11</v>
      </c>
      <c r="G5" s="12" t="s">
        <v>12</v>
      </c>
      <c r="H5" s="13" t="s">
        <v>13</v>
      </c>
      <c r="I5" s="13" t="s">
        <v>14</v>
      </c>
      <c r="J5" s="13" t="s">
        <v>15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ht="39.0" customHeight="1">
      <c r="A6" s="15"/>
      <c r="B6" s="15"/>
      <c r="C6" s="15"/>
      <c r="D6" s="16" t="s">
        <v>16</v>
      </c>
      <c r="E6" s="15"/>
      <c r="F6" s="15"/>
      <c r="G6" s="15"/>
      <c r="H6" s="15"/>
      <c r="I6" s="15"/>
      <c r="J6" s="15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>
      <c r="A7" s="17" t="s">
        <v>17</v>
      </c>
      <c r="B7" s="18" t="s">
        <v>18</v>
      </c>
      <c r="C7" s="19" t="s">
        <v>19</v>
      </c>
      <c r="D7" s="19" t="s">
        <v>20</v>
      </c>
      <c r="E7" s="20">
        <v>1.0</v>
      </c>
      <c r="F7" s="19" t="s">
        <v>21</v>
      </c>
      <c r="G7" s="21">
        <v>9.5</v>
      </c>
      <c r="H7" s="20" t="s">
        <v>22</v>
      </c>
      <c r="I7" s="20" t="s">
        <v>23</v>
      </c>
      <c r="J7" s="22" t="s">
        <v>22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>
      <c r="A8" s="24" t="s">
        <v>24</v>
      </c>
      <c r="B8" s="25" t="s">
        <v>25</v>
      </c>
      <c r="C8" s="26" t="s">
        <v>26</v>
      </c>
      <c r="D8" s="26" t="s">
        <v>27</v>
      </c>
      <c r="E8" s="27" t="s">
        <v>28</v>
      </c>
      <c r="F8" s="26" t="s">
        <v>29</v>
      </c>
      <c r="G8" s="28">
        <v>17.4</v>
      </c>
      <c r="H8" s="27" t="s">
        <v>22</v>
      </c>
      <c r="I8" s="27" t="s">
        <v>23</v>
      </c>
      <c r="J8" s="29" t="s">
        <v>22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>
      <c r="A9" s="24" t="s">
        <v>30</v>
      </c>
      <c r="B9" s="25" t="s">
        <v>31</v>
      </c>
      <c r="C9" s="26" t="s">
        <v>32</v>
      </c>
      <c r="D9" s="26" t="s">
        <v>33</v>
      </c>
      <c r="E9" s="27">
        <v>1.0</v>
      </c>
      <c r="F9" s="26" t="s">
        <v>29</v>
      </c>
      <c r="G9" s="28">
        <v>26.7</v>
      </c>
      <c r="H9" s="27" t="s">
        <v>22</v>
      </c>
      <c r="I9" s="27" t="s">
        <v>23</v>
      </c>
      <c r="J9" s="29" t="s">
        <v>22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>
      <c r="A10" s="24" t="s">
        <v>34</v>
      </c>
      <c r="B10" s="25" t="s">
        <v>35</v>
      </c>
      <c r="C10" s="26" t="s">
        <v>36</v>
      </c>
      <c r="D10" s="26" t="s">
        <v>37</v>
      </c>
      <c r="E10" s="27">
        <v>1.0</v>
      </c>
      <c r="F10" s="26" t="s">
        <v>38</v>
      </c>
      <c r="G10" s="28">
        <v>20.75</v>
      </c>
      <c r="H10" s="27" t="s">
        <v>22</v>
      </c>
      <c r="I10" s="27" t="s">
        <v>23</v>
      </c>
      <c r="J10" s="29" t="s">
        <v>22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>
      <c r="A11" s="24" t="s">
        <v>39</v>
      </c>
      <c r="B11" s="25" t="s">
        <v>40</v>
      </c>
      <c r="C11" s="26" t="s">
        <v>41</v>
      </c>
      <c r="D11" s="26" t="s">
        <v>42</v>
      </c>
      <c r="E11" s="27">
        <v>1.0</v>
      </c>
      <c r="F11" s="26" t="s">
        <v>38</v>
      </c>
      <c r="G11" s="28">
        <v>23.3</v>
      </c>
      <c r="H11" s="27" t="s">
        <v>22</v>
      </c>
      <c r="I11" s="27" t="s">
        <v>23</v>
      </c>
      <c r="J11" s="29" t="s">
        <v>22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>
      <c r="A12" s="24" t="s">
        <v>43</v>
      </c>
      <c r="B12" s="25" t="s">
        <v>44</v>
      </c>
      <c r="C12" s="26" t="s">
        <v>45</v>
      </c>
      <c r="D12" s="26" t="s">
        <v>46</v>
      </c>
      <c r="E12" s="27">
        <v>1.0</v>
      </c>
      <c r="F12" s="26" t="s">
        <v>47</v>
      </c>
      <c r="G12" s="28">
        <v>19.2</v>
      </c>
      <c r="H12" s="27" t="s">
        <v>22</v>
      </c>
      <c r="I12" s="27" t="s">
        <v>23</v>
      </c>
      <c r="J12" s="29" t="s">
        <v>22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>
      <c r="A13" s="24" t="s">
        <v>48</v>
      </c>
      <c r="B13" s="25" t="s">
        <v>49</v>
      </c>
      <c r="C13" s="26" t="s">
        <v>50</v>
      </c>
      <c r="D13" s="26" t="s">
        <v>51</v>
      </c>
      <c r="E13" s="27">
        <v>1.0</v>
      </c>
      <c r="F13" s="26" t="s">
        <v>52</v>
      </c>
      <c r="G13" s="28">
        <v>26.5</v>
      </c>
      <c r="H13" s="27" t="s">
        <v>22</v>
      </c>
      <c r="I13" s="27" t="s">
        <v>23</v>
      </c>
      <c r="J13" s="29" t="s">
        <v>22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>
      <c r="A14" s="24" t="s">
        <v>53</v>
      </c>
      <c r="B14" s="25" t="s">
        <v>54</v>
      </c>
      <c r="C14" s="26" t="s">
        <v>55</v>
      </c>
      <c r="D14" s="26" t="s">
        <v>56</v>
      </c>
      <c r="E14" s="27">
        <v>1.0</v>
      </c>
      <c r="F14" s="26" t="s">
        <v>57</v>
      </c>
      <c r="G14" s="28">
        <v>24.1</v>
      </c>
      <c r="H14" s="27" t="s">
        <v>22</v>
      </c>
      <c r="I14" s="27" t="s">
        <v>23</v>
      </c>
      <c r="J14" s="29" t="s">
        <v>22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>
      <c r="A15" s="24" t="s">
        <v>58</v>
      </c>
      <c r="B15" s="25" t="s">
        <v>59</v>
      </c>
      <c r="C15" s="26" t="s">
        <v>60</v>
      </c>
      <c r="D15" s="26" t="s">
        <v>61</v>
      </c>
      <c r="E15" s="27">
        <v>1.0</v>
      </c>
      <c r="F15" s="26" t="s">
        <v>62</v>
      </c>
      <c r="G15" s="28">
        <v>14.5</v>
      </c>
      <c r="H15" s="27" t="s">
        <v>22</v>
      </c>
      <c r="I15" s="27" t="s">
        <v>23</v>
      </c>
      <c r="J15" s="29" t="s">
        <v>22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>
      <c r="A16" s="24" t="s">
        <v>58</v>
      </c>
      <c r="B16" s="25" t="s">
        <v>63</v>
      </c>
      <c r="C16" s="26" t="s">
        <v>60</v>
      </c>
      <c r="D16" s="26" t="s">
        <v>64</v>
      </c>
      <c r="E16" s="27">
        <v>2.0</v>
      </c>
      <c r="F16" s="26" t="s">
        <v>62</v>
      </c>
      <c r="G16" s="28">
        <v>14.5</v>
      </c>
      <c r="H16" s="27" t="s">
        <v>22</v>
      </c>
      <c r="I16" s="27" t="s">
        <v>23</v>
      </c>
      <c r="J16" s="29" t="s">
        <v>22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>
      <c r="A17" s="24" t="s">
        <v>65</v>
      </c>
      <c r="B17" s="25" t="s">
        <v>66</v>
      </c>
      <c r="C17" s="26" t="s">
        <v>67</v>
      </c>
      <c r="D17" s="26" t="s">
        <v>68</v>
      </c>
      <c r="E17" s="27" t="s">
        <v>28</v>
      </c>
      <c r="F17" s="26" t="s">
        <v>69</v>
      </c>
      <c r="G17" s="28">
        <v>25.8</v>
      </c>
      <c r="H17" s="27" t="s">
        <v>23</v>
      </c>
      <c r="I17" s="27" t="s">
        <v>23</v>
      </c>
      <c r="J17" s="29" t="s">
        <v>22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>
      <c r="A18" s="24" t="s">
        <v>70</v>
      </c>
      <c r="B18" s="25" t="s">
        <v>71</v>
      </c>
      <c r="C18" s="26" t="s">
        <v>72</v>
      </c>
      <c r="D18" s="26" t="s">
        <v>73</v>
      </c>
      <c r="E18" s="27" t="s">
        <v>28</v>
      </c>
      <c r="F18" s="26" t="s">
        <v>62</v>
      </c>
      <c r="G18" s="28">
        <v>23.7</v>
      </c>
      <c r="H18" s="27" t="s">
        <v>22</v>
      </c>
      <c r="I18" s="27" t="s">
        <v>23</v>
      </c>
      <c r="J18" s="29" t="s">
        <v>22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>
      <c r="A19" s="24" t="s">
        <v>74</v>
      </c>
      <c r="B19" s="25" t="s">
        <v>75</v>
      </c>
      <c r="C19" s="26" t="s">
        <v>76</v>
      </c>
      <c r="D19" s="26" t="s">
        <v>77</v>
      </c>
      <c r="E19" s="27" t="s">
        <v>28</v>
      </c>
      <c r="F19" s="26" t="s">
        <v>78</v>
      </c>
      <c r="G19" s="28">
        <v>33.95</v>
      </c>
      <c r="H19" s="27" t="s">
        <v>22</v>
      </c>
      <c r="I19" s="27" t="s">
        <v>23</v>
      </c>
      <c r="J19" s="29" t="s">
        <v>22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>
      <c r="A20" s="30" t="s">
        <v>79</v>
      </c>
      <c r="B20" s="31"/>
      <c r="C20" s="32"/>
      <c r="D20" s="32" t="s">
        <v>80</v>
      </c>
      <c r="E20" s="33"/>
      <c r="F20" s="32"/>
      <c r="G20" s="34"/>
      <c r="H20" s="33"/>
      <c r="I20" s="33"/>
      <c r="J20" s="35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</row>
    <row r="21" ht="12.75" customHeight="1">
      <c r="A21" s="2"/>
      <c r="B21" s="2"/>
      <c r="C21" s="3"/>
      <c r="D21" s="3"/>
      <c r="E21" s="5"/>
      <c r="F21" s="3"/>
      <c r="G21" s="6"/>
      <c r="H21" s="5"/>
      <c r="I21" s="5"/>
      <c r="J21" s="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ht="13.5" customHeight="1">
      <c r="A22" s="36" t="s">
        <v>81</v>
      </c>
      <c r="B22" s="37"/>
      <c r="C22" s="38"/>
      <c r="D22" s="3"/>
      <c r="E22" s="5"/>
      <c r="F22" s="3"/>
      <c r="G22" s="6"/>
      <c r="H22" s="5"/>
      <c r="I22" s="5"/>
      <c r="J22" s="5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>
      <c r="A23" s="39" t="s">
        <v>82</v>
      </c>
      <c r="B23" s="40" t="s">
        <v>83</v>
      </c>
      <c r="C23" s="40" t="s">
        <v>84</v>
      </c>
      <c r="D23" s="3"/>
      <c r="E23" s="5"/>
      <c r="F23" s="3"/>
      <c r="G23" s="6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ht="12.75" customHeight="1">
      <c r="A24" s="41">
        <v>294.0</v>
      </c>
      <c r="B24" s="42">
        <v>279.9</v>
      </c>
      <c r="C24" s="43">
        <f>B24-A24</f>
        <v>-14.1</v>
      </c>
      <c r="D24" s="3"/>
      <c r="E24" s="5"/>
      <c r="F24" s="3"/>
      <c r="G24" s="6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ht="12.75" customHeight="1">
      <c r="A25" s="2"/>
      <c r="B25" s="2"/>
      <c r="C25" s="3"/>
      <c r="D25" s="3"/>
      <c r="E25" s="5"/>
      <c r="F25" s="3"/>
      <c r="G25" s="6"/>
      <c r="H25" s="5"/>
      <c r="I25" s="5"/>
      <c r="J25" s="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ht="12.75" customHeight="1">
      <c r="A26" s="2"/>
      <c r="B26" s="2"/>
      <c r="C26" s="3"/>
      <c r="D26" s="3"/>
      <c r="E26" s="5"/>
      <c r="F26" s="3"/>
      <c r="G26" s="6"/>
      <c r="H26" s="5"/>
      <c r="I26" s="5"/>
      <c r="J26" s="5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ht="12.75" customHeight="1">
      <c r="A27" s="1" t="s">
        <v>0</v>
      </c>
      <c r="B27" s="2"/>
      <c r="C27" s="3"/>
      <c r="D27" s="4" t="s">
        <v>1</v>
      </c>
      <c r="E27" s="5"/>
      <c r="F27" s="3"/>
      <c r="G27" s="6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ht="12.75" customHeight="1">
      <c r="A28" s="1" t="s">
        <v>2</v>
      </c>
      <c r="B28" s="2"/>
      <c r="C28" s="3"/>
      <c r="D28" s="4" t="s">
        <v>3</v>
      </c>
      <c r="E28" s="5"/>
      <c r="F28" s="3"/>
      <c r="G28" s="6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ht="12.75" customHeight="1">
      <c r="A29" s="7" t="s">
        <v>85</v>
      </c>
      <c r="B29" s="2"/>
      <c r="C29" s="3"/>
      <c r="D29" s="8" t="s">
        <v>5</v>
      </c>
      <c r="E29" s="5"/>
      <c r="F29" s="3"/>
      <c r="G29" s="6"/>
      <c r="H29" s="5"/>
      <c r="I29" s="5"/>
      <c r="J29" s="5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ht="12.75" customHeight="1">
      <c r="A30" s="9"/>
      <c r="B30" s="2"/>
      <c r="C30" s="3"/>
      <c r="D30" s="3"/>
      <c r="E30" s="5"/>
      <c r="F30" s="3"/>
      <c r="G30" s="6"/>
      <c r="H30" s="5"/>
      <c r="I30" s="5"/>
      <c r="J30" s="5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ht="13.5" customHeight="1">
      <c r="A31" s="10" t="s">
        <v>6</v>
      </c>
      <c r="B31" s="10" t="s">
        <v>7</v>
      </c>
      <c r="C31" s="10" t="s">
        <v>8</v>
      </c>
      <c r="D31" s="11" t="s">
        <v>9</v>
      </c>
      <c r="E31" s="10" t="s">
        <v>10</v>
      </c>
      <c r="F31" s="10" t="s">
        <v>11</v>
      </c>
      <c r="G31" s="12" t="s">
        <v>12</v>
      </c>
      <c r="H31" s="13" t="s">
        <v>13</v>
      </c>
      <c r="I31" s="13" t="s">
        <v>14</v>
      </c>
      <c r="J31" s="13" t="s">
        <v>15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ht="38.25" customHeight="1">
      <c r="A32" s="15"/>
      <c r="B32" s="15"/>
      <c r="C32" s="15"/>
      <c r="D32" s="16" t="s">
        <v>16</v>
      </c>
      <c r="E32" s="15"/>
      <c r="F32" s="15"/>
      <c r="G32" s="15"/>
      <c r="H32" s="15"/>
      <c r="I32" s="15"/>
      <c r="J32" s="15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>
      <c r="A33" s="17" t="s">
        <v>17</v>
      </c>
      <c r="B33" s="18" t="str">
        <f>"9788847215924"</f>
        <v>9788847215924</v>
      </c>
      <c r="C33" s="19" t="s">
        <v>19</v>
      </c>
      <c r="D33" s="19" t="s">
        <v>86</v>
      </c>
      <c r="E33" s="20">
        <v>2.0</v>
      </c>
      <c r="F33" s="19" t="s">
        <v>21</v>
      </c>
      <c r="G33" s="21">
        <v>9.5</v>
      </c>
      <c r="H33" s="20" t="s">
        <v>22</v>
      </c>
      <c r="I33" s="20" t="s">
        <v>23</v>
      </c>
      <c r="J33" s="22" t="s">
        <v>22</v>
      </c>
      <c r="K33" s="23"/>
      <c r="L33" s="23"/>
      <c r="M33" s="23"/>
      <c r="N33" s="23"/>
      <c r="O33" s="23"/>
      <c r="P33" s="23"/>
      <c r="Q33" s="44"/>
      <c r="R33" s="44"/>
      <c r="S33" s="44"/>
      <c r="T33" s="44"/>
      <c r="U33" s="44"/>
      <c r="V33" s="44"/>
    </row>
    <row r="34">
      <c r="A34" s="24" t="s">
        <v>24</v>
      </c>
      <c r="B34" s="25" t="str">
        <f>"9788805077328"</f>
        <v>9788805077328</v>
      </c>
      <c r="C34" s="26" t="s">
        <v>26</v>
      </c>
      <c r="D34" s="26" t="s">
        <v>27</v>
      </c>
      <c r="E34" s="27" t="s">
        <v>28</v>
      </c>
      <c r="F34" s="26" t="s">
        <v>29</v>
      </c>
      <c r="G34" s="28">
        <v>17.4</v>
      </c>
      <c r="H34" s="27" t="s">
        <v>22</v>
      </c>
      <c r="I34" s="27" t="s">
        <v>22</v>
      </c>
      <c r="J34" s="29" t="s">
        <v>22</v>
      </c>
      <c r="K34" s="23"/>
      <c r="L34" s="23"/>
      <c r="M34" s="23"/>
      <c r="N34" s="23"/>
      <c r="O34" s="23"/>
      <c r="P34" s="23"/>
      <c r="Q34" s="44"/>
      <c r="R34" s="44"/>
      <c r="S34" s="44"/>
      <c r="T34" s="44"/>
      <c r="U34" s="44"/>
      <c r="V34" s="44"/>
    </row>
    <row r="35">
      <c r="A35" s="24" t="s">
        <v>30</v>
      </c>
      <c r="B35" s="25" t="s">
        <v>31</v>
      </c>
      <c r="C35" s="26" t="s">
        <v>32</v>
      </c>
      <c r="D35" s="26" t="s">
        <v>33</v>
      </c>
      <c r="E35" s="27">
        <v>1.0</v>
      </c>
      <c r="F35" s="26" t="s">
        <v>29</v>
      </c>
      <c r="G35" s="28">
        <v>26.7</v>
      </c>
      <c r="H35" s="27" t="s">
        <v>22</v>
      </c>
      <c r="I35" s="27" t="s">
        <v>22</v>
      </c>
      <c r="J35" s="29" t="s">
        <v>22</v>
      </c>
      <c r="K35" s="23"/>
      <c r="L35" s="23"/>
      <c r="M35" s="23"/>
      <c r="N35" s="23"/>
      <c r="O35" s="23"/>
      <c r="P35" s="23"/>
      <c r="Q35" s="44"/>
      <c r="R35" s="44"/>
      <c r="S35" s="44"/>
      <c r="T35" s="44"/>
      <c r="U35" s="44"/>
      <c r="V35" s="44"/>
    </row>
    <row r="36">
      <c r="A36" s="24" t="s">
        <v>34</v>
      </c>
      <c r="B36" s="25" t="str">
        <f>"9788883328787"</f>
        <v>9788883328787</v>
      </c>
      <c r="C36" s="26" t="s">
        <v>87</v>
      </c>
      <c r="D36" s="26" t="s">
        <v>88</v>
      </c>
      <c r="E36" s="27">
        <v>2.0</v>
      </c>
      <c r="F36" s="26" t="s">
        <v>38</v>
      </c>
      <c r="G36" s="28">
        <v>22.8</v>
      </c>
      <c r="H36" s="27" t="s">
        <v>22</v>
      </c>
      <c r="I36" s="27" t="s">
        <v>23</v>
      </c>
      <c r="J36" s="29" t="s">
        <v>22</v>
      </c>
      <c r="K36" s="23"/>
      <c r="L36" s="23"/>
      <c r="M36" s="23"/>
      <c r="N36" s="23"/>
      <c r="O36" s="23"/>
      <c r="P36" s="23"/>
      <c r="Q36" s="44"/>
      <c r="R36" s="44"/>
      <c r="S36" s="44"/>
      <c r="T36" s="44"/>
      <c r="U36" s="44"/>
      <c r="V36" s="44"/>
    </row>
    <row r="37">
      <c r="A37" s="24" t="s">
        <v>39</v>
      </c>
      <c r="B37" s="25" t="str">
        <f>"9788883326738"</f>
        <v>9788883326738</v>
      </c>
      <c r="C37" s="26" t="s">
        <v>41</v>
      </c>
      <c r="D37" s="26" t="s">
        <v>89</v>
      </c>
      <c r="E37" s="27">
        <v>2.0</v>
      </c>
      <c r="F37" s="26" t="s">
        <v>38</v>
      </c>
      <c r="G37" s="28">
        <v>22.1</v>
      </c>
      <c r="H37" s="27" t="s">
        <v>22</v>
      </c>
      <c r="I37" s="27" t="s">
        <v>23</v>
      </c>
      <c r="J37" s="29" t="s">
        <v>22</v>
      </c>
      <c r="K37" s="23"/>
      <c r="L37" s="23"/>
      <c r="M37" s="23"/>
      <c r="N37" s="23"/>
      <c r="O37" s="23"/>
      <c r="P37" s="23"/>
      <c r="Q37" s="44"/>
      <c r="R37" s="44"/>
      <c r="S37" s="44"/>
      <c r="T37" s="44"/>
      <c r="U37" s="44"/>
      <c r="V37" s="44"/>
    </row>
    <row r="38">
      <c r="A38" s="24" t="s">
        <v>43</v>
      </c>
      <c r="B38" s="25" t="str">
        <f>"9788883393327"</f>
        <v>9788883393327</v>
      </c>
      <c r="C38" s="26" t="s">
        <v>45</v>
      </c>
      <c r="D38" s="26" t="s">
        <v>90</v>
      </c>
      <c r="E38" s="27">
        <v>2.0</v>
      </c>
      <c r="F38" s="26" t="s">
        <v>47</v>
      </c>
      <c r="G38" s="28">
        <v>19.2</v>
      </c>
      <c r="H38" s="27" t="s">
        <v>22</v>
      </c>
      <c r="I38" s="27" t="s">
        <v>23</v>
      </c>
      <c r="J38" s="29" t="s">
        <v>22</v>
      </c>
      <c r="K38" s="23"/>
      <c r="L38" s="23"/>
      <c r="M38" s="23"/>
      <c r="N38" s="23"/>
      <c r="O38" s="23"/>
      <c r="P38" s="23"/>
      <c r="Q38" s="44"/>
      <c r="R38" s="44"/>
      <c r="S38" s="44"/>
      <c r="T38" s="44"/>
      <c r="U38" s="44"/>
      <c r="V38" s="44"/>
    </row>
    <row r="39">
      <c r="A39" s="24" t="s">
        <v>48</v>
      </c>
      <c r="B39" s="25" t="str">
        <f>"9788861615793"</f>
        <v>9788861615793</v>
      </c>
      <c r="C39" s="26" t="s">
        <v>50</v>
      </c>
      <c r="D39" s="26" t="s">
        <v>51</v>
      </c>
      <c r="E39" s="27">
        <v>1.0</v>
      </c>
      <c r="F39" s="26" t="s">
        <v>52</v>
      </c>
      <c r="G39" s="28">
        <v>26.5</v>
      </c>
      <c r="H39" s="27" t="s">
        <v>22</v>
      </c>
      <c r="I39" s="27" t="s">
        <v>22</v>
      </c>
      <c r="J39" s="29" t="s">
        <v>22</v>
      </c>
      <c r="K39" s="23"/>
      <c r="L39" s="23"/>
      <c r="M39" s="23"/>
      <c r="N39" s="23"/>
      <c r="O39" s="23"/>
      <c r="P39" s="23"/>
      <c r="Q39" s="44"/>
      <c r="R39" s="44"/>
      <c r="S39" s="44"/>
      <c r="T39" s="44"/>
      <c r="U39" s="44"/>
      <c r="V39" s="44"/>
    </row>
    <row r="40">
      <c r="A40" s="24" t="s">
        <v>53</v>
      </c>
      <c r="B40" s="25" t="str">
        <f>"9788891519313"</f>
        <v>9788891519313</v>
      </c>
      <c r="C40" s="26" t="s">
        <v>91</v>
      </c>
      <c r="D40" s="26" t="s">
        <v>92</v>
      </c>
      <c r="E40" s="27">
        <v>2.0</v>
      </c>
      <c r="F40" s="26" t="s">
        <v>57</v>
      </c>
      <c r="G40" s="28">
        <v>24.4</v>
      </c>
      <c r="H40" s="27" t="s">
        <v>22</v>
      </c>
      <c r="I40" s="27" t="s">
        <v>23</v>
      </c>
      <c r="J40" s="29" t="s">
        <v>22</v>
      </c>
      <c r="K40" s="23"/>
      <c r="L40" s="23"/>
      <c r="M40" s="23"/>
      <c r="N40" s="23"/>
      <c r="O40" s="23"/>
      <c r="P40" s="23"/>
      <c r="Q40" s="44"/>
      <c r="R40" s="44"/>
      <c r="S40" s="44"/>
      <c r="T40" s="44"/>
      <c r="U40" s="44"/>
      <c r="V40" s="44"/>
    </row>
    <row r="41">
      <c r="A41" s="24" t="s">
        <v>58</v>
      </c>
      <c r="B41" s="25" t="str">
        <f>"9788839527103"</f>
        <v>9788839527103</v>
      </c>
      <c r="C41" s="26" t="s">
        <v>60</v>
      </c>
      <c r="D41" s="26" t="s">
        <v>61</v>
      </c>
      <c r="E41" s="27">
        <v>1.0</v>
      </c>
      <c r="F41" s="26" t="s">
        <v>62</v>
      </c>
      <c r="G41" s="28">
        <v>14.5</v>
      </c>
      <c r="H41" s="27" t="s">
        <v>22</v>
      </c>
      <c r="I41" s="27" t="s">
        <v>22</v>
      </c>
      <c r="J41" s="29" t="s">
        <v>22</v>
      </c>
      <c r="K41" s="23"/>
      <c r="L41" s="23"/>
      <c r="M41" s="23"/>
      <c r="N41" s="23"/>
      <c r="O41" s="23"/>
      <c r="P41" s="23"/>
      <c r="Q41" s="44"/>
      <c r="R41" s="44"/>
      <c r="S41" s="44"/>
      <c r="T41" s="44"/>
      <c r="U41" s="44"/>
      <c r="V41" s="44"/>
    </row>
    <row r="42">
      <c r="A42" s="24" t="s">
        <v>58</v>
      </c>
      <c r="B42" s="25" t="str">
        <f>"9788839527127"</f>
        <v>9788839527127</v>
      </c>
      <c r="C42" s="26" t="s">
        <v>60</v>
      </c>
      <c r="D42" s="26" t="s">
        <v>64</v>
      </c>
      <c r="E42" s="27">
        <v>2.0</v>
      </c>
      <c r="F42" s="26" t="s">
        <v>62</v>
      </c>
      <c r="G42" s="28">
        <v>14.5</v>
      </c>
      <c r="H42" s="27" t="s">
        <v>22</v>
      </c>
      <c r="I42" s="27" t="s">
        <v>22</v>
      </c>
      <c r="J42" s="29" t="s">
        <v>22</v>
      </c>
      <c r="K42" s="23"/>
      <c r="L42" s="23"/>
      <c r="M42" s="23"/>
      <c r="N42" s="23"/>
      <c r="O42" s="23"/>
      <c r="P42" s="23"/>
      <c r="Q42" s="44"/>
      <c r="R42" s="44"/>
      <c r="S42" s="44"/>
      <c r="T42" s="44"/>
      <c r="U42" s="44"/>
      <c r="V42" s="44"/>
    </row>
    <row r="43">
      <c r="A43" s="24" t="s">
        <v>65</v>
      </c>
      <c r="B43" s="25" t="str">
        <f>"9788849418668"</f>
        <v>9788849418668</v>
      </c>
      <c r="C43" s="45" t="s">
        <v>93</v>
      </c>
      <c r="D43" s="26" t="s">
        <v>94</v>
      </c>
      <c r="E43" s="27" t="s">
        <v>28</v>
      </c>
      <c r="F43" s="26" t="s">
        <v>95</v>
      </c>
      <c r="G43" s="28">
        <v>26.45</v>
      </c>
      <c r="H43" s="27" t="s">
        <v>22</v>
      </c>
      <c r="I43" s="27" t="s">
        <v>22</v>
      </c>
      <c r="J43" s="29" t="s">
        <v>22</v>
      </c>
      <c r="K43" s="23"/>
      <c r="L43" s="23"/>
      <c r="M43" s="23"/>
      <c r="N43" s="23"/>
      <c r="O43" s="23"/>
      <c r="P43" s="23"/>
      <c r="Q43" s="44"/>
      <c r="R43" s="44"/>
      <c r="S43" s="44"/>
      <c r="T43" s="44"/>
      <c r="U43" s="44"/>
      <c r="V43" s="44"/>
    </row>
    <row r="44">
      <c r="A44" s="24" t="s">
        <v>70</v>
      </c>
      <c r="B44" s="25" t="str">
        <f>"9788839526977"</f>
        <v>9788839526977</v>
      </c>
      <c r="C44" s="26" t="s">
        <v>72</v>
      </c>
      <c r="D44" s="26" t="s">
        <v>73</v>
      </c>
      <c r="E44" s="27" t="s">
        <v>28</v>
      </c>
      <c r="F44" s="26" t="s">
        <v>62</v>
      </c>
      <c r="G44" s="28">
        <v>23.7</v>
      </c>
      <c r="H44" s="27" t="s">
        <v>22</v>
      </c>
      <c r="I44" s="27" t="s">
        <v>22</v>
      </c>
      <c r="J44" s="29" t="s">
        <v>22</v>
      </c>
      <c r="K44" s="23"/>
      <c r="L44" s="23"/>
      <c r="M44" s="23"/>
      <c r="N44" s="23"/>
      <c r="O44" s="23"/>
      <c r="P44" s="23"/>
      <c r="Q44" s="44"/>
      <c r="R44" s="44"/>
      <c r="S44" s="44"/>
      <c r="T44" s="44"/>
      <c r="U44" s="44"/>
      <c r="V44" s="44"/>
    </row>
    <row r="45">
      <c r="A45" s="46" t="s">
        <v>74</v>
      </c>
      <c r="B45" s="47" t="str">
        <f>"9788848263016"</f>
        <v>9788848263016</v>
      </c>
      <c r="C45" s="48" t="s">
        <v>96</v>
      </c>
      <c r="D45" s="48" t="s">
        <v>77</v>
      </c>
      <c r="E45" s="49" t="s">
        <v>28</v>
      </c>
      <c r="F45" s="48" t="s">
        <v>78</v>
      </c>
      <c r="G45" s="50">
        <v>33.95</v>
      </c>
      <c r="H45" s="49" t="s">
        <v>22</v>
      </c>
      <c r="I45" s="49" t="s">
        <v>22</v>
      </c>
      <c r="J45" s="51" t="s">
        <v>22</v>
      </c>
      <c r="K45" s="23"/>
      <c r="L45" s="23"/>
      <c r="M45" s="23"/>
      <c r="N45" s="23"/>
      <c r="O45" s="23"/>
      <c r="P45" s="23"/>
      <c r="Q45" s="44"/>
      <c r="R45" s="44"/>
      <c r="S45" s="44"/>
      <c r="T45" s="44"/>
      <c r="U45" s="44"/>
      <c r="V45" s="44"/>
    </row>
    <row r="46">
      <c r="A46" s="30" t="s">
        <v>79</v>
      </c>
      <c r="B46" s="31"/>
      <c r="C46" s="32"/>
      <c r="D46" s="32" t="s">
        <v>80</v>
      </c>
      <c r="E46" s="33"/>
      <c r="F46" s="32"/>
      <c r="G46" s="34"/>
      <c r="H46" s="33"/>
      <c r="I46" s="33"/>
      <c r="J46" s="35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44"/>
    </row>
    <row r="47" ht="12.75" customHeight="1">
      <c r="A47" s="2"/>
      <c r="B47" s="2"/>
      <c r="C47" s="3"/>
      <c r="D47" s="3"/>
      <c r="E47" s="5"/>
      <c r="F47" s="3"/>
      <c r="G47" s="6"/>
      <c r="H47" s="5"/>
      <c r="I47" s="5"/>
      <c r="J47" s="5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ht="13.5" customHeight="1">
      <c r="A48" s="36" t="s">
        <v>81</v>
      </c>
      <c r="B48" s="37"/>
      <c r="C48" s="38"/>
      <c r="D48" s="4"/>
      <c r="E48" s="5"/>
      <c r="F48" s="3"/>
      <c r="G48" s="6"/>
      <c r="H48" s="5"/>
      <c r="I48" s="5"/>
      <c r="J48" s="5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>
      <c r="A49" s="39" t="s">
        <v>82</v>
      </c>
      <c r="B49" s="40" t="s">
        <v>83</v>
      </c>
      <c r="C49" s="40" t="s">
        <v>84</v>
      </c>
      <c r="D49" s="4"/>
      <c r="E49" s="5"/>
      <c r="F49" s="3"/>
      <c r="G49" s="6"/>
      <c r="H49" s="5"/>
      <c r="I49" s="5"/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ht="12.75" customHeight="1">
      <c r="A50" s="41">
        <v>117.0</v>
      </c>
      <c r="B50" s="42">
        <v>98.0</v>
      </c>
      <c r="C50" s="52">
        <f>B50-A50</f>
        <v>-19</v>
      </c>
      <c r="D50" s="4"/>
      <c r="E50" s="5"/>
      <c r="F50" s="3"/>
      <c r="G50" s="6"/>
      <c r="H50" s="5"/>
      <c r="I50" s="5"/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ht="12.75" customHeight="1">
      <c r="A51" s="1"/>
      <c r="B51" s="2"/>
      <c r="C51" s="3"/>
      <c r="D51" s="4"/>
      <c r="E51" s="5"/>
      <c r="F51" s="3"/>
      <c r="G51" s="6"/>
      <c r="H51" s="5"/>
      <c r="I51" s="5"/>
      <c r="J51" s="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ht="12.75" customHeight="1">
      <c r="A52" s="1" t="s">
        <v>0</v>
      </c>
      <c r="B52" s="2"/>
      <c r="C52" s="3"/>
      <c r="D52" s="4" t="s">
        <v>1</v>
      </c>
      <c r="E52" s="5"/>
      <c r="F52" s="3"/>
      <c r="G52" s="6"/>
      <c r="H52" s="5"/>
      <c r="I52" s="5"/>
      <c r="J52" s="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ht="12.75" customHeight="1">
      <c r="A53" s="1" t="s">
        <v>2</v>
      </c>
      <c r="B53" s="2"/>
      <c r="C53" s="3"/>
      <c r="D53" s="4" t="s">
        <v>3</v>
      </c>
      <c r="E53" s="5"/>
      <c r="F53" s="3"/>
      <c r="G53" s="6"/>
      <c r="H53" s="5"/>
      <c r="I53" s="5"/>
      <c r="J53" s="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ht="12.75" customHeight="1">
      <c r="A54" s="7" t="s">
        <v>97</v>
      </c>
      <c r="B54" s="2"/>
      <c r="C54" s="3"/>
      <c r="D54" s="8" t="s">
        <v>5</v>
      </c>
      <c r="E54" s="5"/>
      <c r="F54" s="3"/>
      <c r="G54" s="6"/>
      <c r="H54" s="5"/>
      <c r="I54" s="5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ht="12.75" customHeight="1">
      <c r="A55" s="9"/>
      <c r="B55" s="2"/>
      <c r="C55" s="3"/>
      <c r="D55" s="3"/>
      <c r="E55" s="5"/>
      <c r="F55" s="3"/>
      <c r="G55" s="6"/>
      <c r="H55" s="5"/>
      <c r="I55" s="5"/>
      <c r="J55" s="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ht="13.5" customHeight="1">
      <c r="A56" s="10" t="s">
        <v>6</v>
      </c>
      <c r="B56" s="10" t="s">
        <v>7</v>
      </c>
      <c r="C56" s="10" t="s">
        <v>8</v>
      </c>
      <c r="D56" s="11" t="s">
        <v>9</v>
      </c>
      <c r="E56" s="10" t="s">
        <v>10</v>
      </c>
      <c r="F56" s="10" t="s">
        <v>11</v>
      </c>
      <c r="G56" s="12" t="s">
        <v>12</v>
      </c>
      <c r="H56" s="13" t="s">
        <v>13</v>
      </c>
      <c r="I56" s="13" t="s">
        <v>14</v>
      </c>
      <c r="J56" s="13" t="s">
        <v>15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ht="28.5" customHeight="1">
      <c r="A57" s="15"/>
      <c r="B57" s="15"/>
      <c r="C57" s="15"/>
      <c r="D57" s="16" t="s">
        <v>16</v>
      </c>
      <c r="E57" s="15"/>
      <c r="F57" s="15"/>
      <c r="G57" s="15"/>
      <c r="H57" s="15"/>
      <c r="I57" s="15"/>
      <c r="J57" s="15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>
      <c r="A58" s="53" t="s">
        <v>17</v>
      </c>
      <c r="B58" s="18" t="str">
        <f>"9788847215931"</f>
        <v>9788847215931</v>
      </c>
      <c r="C58" s="19" t="s">
        <v>19</v>
      </c>
      <c r="D58" s="19" t="s">
        <v>98</v>
      </c>
      <c r="E58" s="20">
        <v>3.0</v>
      </c>
      <c r="F58" s="19" t="s">
        <v>21</v>
      </c>
      <c r="G58" s="21">
        <v>9.5</v>
      </c>
      <c r="H58" s="20" t="s">
        <v>22</v>
      </c>
      <c r="I58" s="20" t="s">
        <v>22</v>
      </c>
      <c r="J58" s="22" t="s">
        <v>23</v>
      </c>
      <c r="K58" s="23"/>
      <c r="L58" s="23"/>
      <c r="M58" s="23"/>
      <c r="N58" s="23"/>
      <c r="O58" s="23"/>
      <c r="P58" s="23"/>
      <c r="Q58" s="44"/>
      <c r="R58" s="44"/>
      <c r="S58" s="44"/>
      <c r="T58" s="44"/>
      <c r="U58" s="44"/>
      <c r="V58" s="44"/>
    </row>
    <row r="59">
      <c r="A59" s="24" t="s">
        <v>24</v>
      </c>
      <c r="B59" s="25" t="str">
        <f>"9788805077328"</f>
        <v>9788805077328</v>
      </c>
      <c r="C59" s="26" t="s">
        <v>99</v>
      </c>
      <c r="D59" s="26" t="s">
        <v>27</v>
      </c>
      <c r="E59" s="27" t="s">
        <v>28</v>
      </c>
      <c r="F59" s="26" t="s">
        <v>29</v>
      </c>
      <c r="G59" s="28">
        <v>17.4</v>
      </c>
      <c r="H59" s="27" t="s">
        <v>22</v>
      </c>
      <c r="I59" s="27" t="s">
        <v>22</v>
      </c>
      <c r="J59" s="29" t="s">
        <v>22</v>
      </c>
      <c r="K59" s="23"/>
      <c r="L59" s="23"/>
      <c r="M59" s="23"/>
      <c r="N59" s="23"/>
      <c r="O59" s="23"/>
      <c r="P59" s="23"/>
      <c r="Q59" s="44"/>
      <c r="R59" s="44"/>
      <c r="S59" s="44"/>
      <c r="T59" s="44"/>
      <c r="U59" s="44"/>
      <c r="V59" s="44"/>
    </row>
    <row r="60">
      <c r="A60" s="24" t="s">
        <v>30</v>
      </c>
      <c r="B60" s="25" t="str">
        <f>"9788805076031"</f>
        <v>9788805076031</v>
      </c>
      <c r="C60" s="26" t="s">
        <v>100</v>
      </c>
      <c r="D60" s="26" t="s">
        <v>101</v>
      </c>
      <c r="E60" s="27">
        <v>3.0</v>
      </c>
      <c r="F60" s="26" t="s">
        <v>29</v>
      </c>
      <c r="G60" s="28">
        <v>26.8</v>
      </c>
      <c r="H60" s="27" t="s">
        <v>22</v>
      </c>
      <c r="I60" s="27" t="s">
        <v>23</v>
      </c>
      <c r="J60" s="29" t="s">
        <v>22</v>
      </c>
      <c r="K60" s="23"/>
      <c r="L60" s="23"/>
      <c r="M60" s="23"/>
      <c r="N60" s="23"/>
      <c r="O60" s="23"/>
      <c r="P60" s="23"/>
      <c r="Q60" s="44"/>
      <c r="R60" s="44"/>
      <c r="S60" s="44"/>
      <c r="T60" s="44"/>
      <c r="U60" s="44"/>
      <c r="V60" s="44"/>
    </row>
    <row r="61">
      <c r="A61" s="54" t="s">
        <v>34</v>
      </c>
      <c r="B61" s="25" t="str">
        <f>"9788883328794"</f>
        <v>9788883328794</v>
      </c>
      <c r="C61" s="26" t="s">
        <v>87</v>
      </c>
      <c r="D61" s="26" t="s">
        <v>102</v>
      </c>
      <c r="E61" s="27">
        <v>3.0</v>
      </c>
      <c r="F61" s="26" t="s">
        <v>38</v>
      </c>
      <c r="G61" s="28">
        <v>26.6</v>
      </c>
      <c r="H61" s="27" t="s">
        <v>22</v>
      </c>
      <c r="I61" s="27" t="s">
        <v>23</v>
      </c>
      <c r="J61" s="29" t="s">
        <v>22</v>
      </c>
      <c r="K61" s="23"/>
      <c r="L61" s="23"/>
      <c r="M61" s="23"/>
      <c r="N61" s="23"/>
      <c r="O61" s="23"/>
      <c r="P61" s="23"/>
      <c r="Q61" s="44"/>
      <c r="R61" s="44"/>
      <c r="S61" s="44"/>
      <c r="T61" s="44"/>
      <c r="U61" s="44"/>
      <c r="V61" s="44"/>
    </row>
    <row r="62">
      <c r="A62" s="54" t="s">
        <v>39</v>
      </c>
      <c r="B62" s="25" t="str">
        <f>"9788883326745"</f>
        <v>9788883326745</v>
      </c>
      <c r="C62" s="26" t="s">
        <v>103</v>
      </c>
      <c r="D62" s="26" t="s">
        <v>104</v>
      </c>
      <c r="E62" s="27">
        <v>3.0</v>
      </c>
      <c r="F62" s="26" t="s">
        <v>38</v>
      </c>
      <c r="G62" s="28">
        <v>27.85</v>
      </c>
      <c r="H62" s="27" t="s">
        <v>22</v>
      </c>
      <c r="I62" s="27" t="s">
        <v>23</v>
      </c>
      <c r="J62" s="29" t="s">
        <v>22</v>
      </c>
      <c r="K62" s="23"/>
      <c r="L62" s="23"/>
      <c r="M62" s="23"/>
      <c r="N62" s="23"/>
      <c r="O62" s="23"/>
      <c r="P62" s="23"/>
      <c r="Q62" s="44"/>
      <c r="R62" s="44"/>
      <c r="S62" s="44"/>
      <c r="T62" s="44"/>
      <c r="U62" s="44"/>
      <c r="V62" s="44"/>
    </row>
    <row r="63">
      <c r="A63" s="54" t="s">
        <v>43</v>
      </c>
      <c r="B63" s="25" t="str">
        <f>"9788883393334"</f>
        <v>9788883393334</v>
      </c>
      <c r="C63" s="26" t="s">
        <v>45</v>
      </c>
      <c r="D63" s="26" t="s">
        <v>105</v>
      </c>
      <c r="E63" s="27">
        <v>3.0</v>
      </c>
      <c r="F63" s="26" t="s">
        <v>47</v>
      </c>
      <c r="G63" s="28">
        <v>19.2</v>
      </c>
      <c r="H63" s="27" t="s">
        <v>22</v>
      </c>
      <c r="I63" s="27" t="s">
        <v>23</v>
      </c>
      <c r="J63" s="29" t="s">
        <v>22</v>
      </c>
      <c r="K63" s="23"/>
      <c r="L63" s="23"/>
      <c r="M63" s="23"/>
      <c r="N63" s="23"/>
      <c r="O63" s="23"/>
      <c r="P63" s="23"/>
      <c r="Q63" s="44"/>
      <c r="R63" s="44"/>
      <c r="S63" s="44"/>
      <c r="T63" s="44"/>
      <c r="U63" s="44"/>
      <c r="V63" s="44"/>
    </row>
    <row r="64">
      <c r="A64" s="54" t="s">
        <v>48</v>
      </c>
      <c r="B64" s="25" t="str">
        <f>"9788861615816"</f>
        <v>9788861615816</v>
      </c>
      <c r="C64" s="26" t="s">
        <v>50</v>
      </c>
      <c r="D64" s="26" t="s">
        <v>106</v>
      </c>
      <c r="E64" s="27">
        <v>2.0</v>
      </c>
      <c r="F64" s="26" t="s">
        <v>52</v>
      </c>
      <c r="G64" s="28">
        <v>17.5</v>
      </c>
      <c r="H64" s="27" t="s">
        <v>22</v>
      </c>
      <c r="I64" s="27" t="s">
        <v>23</v>
      </c>
      <c r="J64" s="29" t="s">
        <v>22</v>
      </c>
      <c r="K64" s="23"/>
      <c r="L64" s="23"/>
      <c r="M64" s="23"/>
      <c r="N64" s="23"/>
      <c r="O64" s="23"/>
      <c r="P64" s="23"/>
      <c r="Q64" s="44"/>
      <c r="R64" s="44"/>
      <c r="S64" s="44"/>
      <c r="T64" s="44"/>
      <c r="U64" s="44"/>
      <c r="V64" s="44"/>
    </row>
    <row r="65">
      <c r="A65" s="54" t="s">
        <v>53</v>
      </c>
      <c r="B65" s="25" t="str">
        <f>"9788891519269"</f>
        <v>9788891519269</v>
      </c>
      <c r="C65" s="26" t="s">
        <v>91</v>
      </c>
      <c r="D65" s="26" t="s">
        <v>107</v>
      </c>
      <c r="E65" s="27">
        <v>3.0</v>
      </c>
      <c r="F65" s="26" t="s">
        <v>57</v>
      </c>
      <c r="G65" s="28">
        <v>24.5</v>
      </c>
      <c r="H65" s="27" t="s">
        <v>22</v>
      </c>
      <c r="I65" s="27" t="s">
        <v>23</v>
      </c>
      <c r="J65" s="29" t="s">
        <v>22</v>
      </c>
      <c r="K65" s="23"/>
      <c r="L65" s="23"/>
      <c r="M65" s="23"/>
      <c r="N65" s="23"/>
      <c r="O65" s="23"/>
      <c r="P65" s="23"/>
      <c r="Q65" s="44"/>
      <c r="R65" s="44"/>
      <c r="S65" s="44"/>
      <c r="T65" s="44"/>
      <c r="U65" s="44"/>
      <c r="V65" s="44"/>
    </row>
    <row r="66">
      <c r="A66" s="54" t="s">
        <v>58</v>
      </c>
      <c r="B66" s="25" t="str">
        <f>"9788805071500"</f>
        <v>9788805071500</v>
      </c>
      <c r="C66" s="26" t="s">
        <v>108</v>
      </c>
      <c r="D66" s="26" t="s">
        <v>109</v>
      </c>
      <c r="E66" s="27" t="s">
        <v>28</v>
      </c>
      <c r="F66" s="26" t="s">
        <v>29</v>
      </c>
      <c r="G66" s="28">
        <v>35.9</v>
      </c>
      <c r="H66" s="27" t="s">
        <v>22</v>
      </c>
      <c r="I66" s="27" t="s">
        <v>22</v>
      </c>
      <c r="J66" s="29" t="s">
        <v>22</v>
      </c>
      <c r="K66" s="23"/>
      <c r="L66" s="23"/>
      <c r="M66" s="23"/>
      <c r="N66" s="23"/>
      <c r="O66" s="23"/>
      <c r="P66" s="23"/>
      <c r="Q66" s="44"/>
      <c r="R66" s="44"/>
      <c r="S66" s="44"/>
      <c r="T66" s="44"/>
      <c r="U66" s="44"/>
      <c r="V66" s="44"/>
    </row>
    <row r="67">
      <c r="A67" s="54" t="s">
        <v>65</v>
      </c>
      <c r="B67" s="25" t="str">
        <f>"9788849418668"</f>
        <v>9788849418668</v>
      </c>
      <c r="C67" s="26" t="s">
        <v>93</v>
      </c>
      <c r="D67" s="26" t="s">
        <v>94</v>
      </c>
      <c r="E67" s="27" t="s">
        <v>28</v>
      </c>
      <c r="F67" s="26" t="s">
        <v>95</v>
      </c>
      <c r="G67" s="28">
        <v>26.45</v>
      </c>
      <c r="H67" s="27" t="s">
        <v>22</v>
      </c>
      <c r="I67" s="27" t="s">
        <v>22</v>
      </c>
      <c r="J67" s="29" t="s">
        <v>22</v>
      </c>
      <c r="K67" s="23"/>
      <c r="L67" s="23"/>
      <c r="M67" s="23"/>
      <c r="N67" s="23"/>
      <c r="O67" s="23"/>
      <c r="P67" s="23"/>
      <c r="Q67" s="44"/>
      <c r="R67" s="44"/>
      <c r="S67" s="44"/>
      <c r="T67" s="44"/>
      <c r="U67" s="44"/>
      <c r="V67" s="44"/>
    </row>
    <row r="68">
      <c r="A68" s="54" t="s">
        <v>70</v>
      </c>
      <c r="B68" s="25" t="str">
        <f>"9788839526977"</f>
        <v>9788839526977</v>
      </c>
      <c r="C68" s="26" t="s">
        <v>72</v>
      </c>
      <c r="D68" s="26" t="s">
        <v>73</v>
      </c>
      <c r="E68" s="27" t="s">
        <v>28</v>
      </c>
      <c r="F68" s="26" t="s">
        <v>62</v>
      </c>
      <c r="G68" s="28">
        <v>23.7</v>
      </c>
      <c r="H68" s="27" t="s">
        <v>22</v>
      </c>
      <c r="I68" s="27" t="s">
        <v>22</v>
      </c>
      <c r="J68" s="29" t="s">
        <v>22</v>
      </c>
      <c r="K68" s="23"/>
      <c r="L68" s="23"/>
      <c r="M68" s="23"/>
      <c r="N68" s="23"/>
      <c r="O68" s="23"/>
      <c r="P68" s="23"/>
      <c r="Q68" s="44"/>
      <c r="R68" s="44"/>
      <c r="S68" s="44"/>
      <c r="T68" s="44"/>
      <c r="U68" s="44"/>
      <c r="V68" s="44"/>
    </row>
    <row r="69">
      <c r="A69" s="54" t="s">
        <v>74</v>
      </c>
      <c r="B69" s="25" t="str">
        <f>"9788848263016"</f>
        <v>9788848263016</v>
      </c>
      <c r="C69" s="26" t="s">
        <v>96</v>
      </c>
      <c r="D69" s="26" t="s">
        <v>77</v>
      </c>
      <c r="E69" s="27" t="s">
        <v>28</v>
      </c>
      <c r="F69" s="26" t="s">
        <v>78</v>
      </c>
      <c r="G69" s="28">
        <v>33.95</v>
      </c>
      <c r="H69" s="27" t="s">
        <v>22</v>
      </c>
      <c r="I69" s="27" t="s">
        <v>22</v>
      </c>
      <c r="J69" s="29" t="s">
        <v>22</v>
      </c>
      <c r="K69" s="23"/>
      <c r="L69" s="23"/>
      <c r="M69" s="23"/>
      <c r="N69" s="23"/>
      <c r="O69" s="23"/>
      <c r="P69" s="23"/>
      <c r="Q69" s="44"/>
      <c r="R69" s="44"/>
      <c r="S69" s="44"/>
      <c r="T69" s="44"/>
      <c r="U69" s="44"/>
      <c r="V69" s="44"/>
    </row>
    <row r="70">
      <c r="A70" s="55" t="s">
        <v>79</v>
      </c>
      <c r="B70" s="31"/>
      <c r="C70" s="32"/>
      <c r="D70" s="32" t="s">
        <v>80</v>
      </c>
      <c r="E70" s="33"/>
      <c r="F70" s="32"/>
      <c r="G70" s="34"/>
      <c r="H70" s="33"/>
      <c r="I70" s="33"/>
      <c r="J70" s="35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44"/>
    </row>
    <row r="71" ht="12.75" customHeight="1">
      <c r="A71" s="2"/>
      <c r="B71" s="2"/>
      <c r="C71" s="3"/>
      <c r="D71" s="3"/>
      <c r="E71" s="5"/>
      <c r="F71" s="3"/>
      <c r="G71" s="6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ht="13.5" customHeight="1">
      <c r="A72" s="36" t="s">
        <v>81</v>
      </c>
      <c r="B72" s="37"/>
      <c r="C72" s="38"/>
      <c r="D72" s="3"/>
      <c r="E72" s="5"/>
      <c r="F72" s="3"/>
      <c r="G72" s="6"/>
      <c r="H72" s="5"/>
      <c r="I72" s="5"/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>
      <c r="A73" s="56" t="s">
        <v>82</v>
      </c>
      <c r="B73" s="56" t="s">
        <v>83</v>
      </c>
      <c r="C73" s="56" t="s">
        <v>84</v>
      </c>
      <c r="D73" s="3"/>
      <c r="E73" s="5"/>
      <c r="F73" s="3"/>
      <c r="G73" s="6"/>
      <c r="H73" s="5"/>
      <c r="I73" s="5"/>
      <c r="J73" s="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ht="12.75" customHeight="1">
      <c r="A74" s="57">
        <v>132.0</v>
      </c>
      <c r="B74" s="58">
        <v>142.45</v>
      </c>
      <c r="C74" s="59">
        <f>B74-A74</f>
        <v>10.45</v>
      </c>
      <c r="D74" s="3"/>
      <c r="E74" s="5"/>
      <c r="F74" s="3"/>
      <c r="G74" s="6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mergeCells count="30">
    <mergeCell ref="I5:I6"/>
    <mergeCell ref="J5:J6"/>
    <mergeCell ref="B5:B6"/>
    <mergeCell ref="C5:C6"/>
    <mergeCell ref="E5:E6"/>
    <mergeCell ref="F5:F6"/>
    <mergeCell ref="G5:G6"/>
    <mergeCell ref="H5:H6"/>
    <mergeCell ref="A22:C22"/>
    <mergeCell ref="H31:H32"/>
    <mergeCell ref="I31:I32"/>
    <mergeCell ref="J31:J32"/>
    <mergeCell ref="A5:A6"/>
    <mergeCell ref="B31:B32"/>
    <mergeCell ref="C31:C32"/>
    <mergeCell ref="E31:E32"/>
    <mergeCell ref="F31:F32"/>
    <mergeCell ref="G31:G32"/>
    <mergeCell ref="A48:C48"/>
    <mergeCell ref="H56:H57"/>
    <mergeCell ref="I56:I57"/>
    <mergeCell ref="J56:J57"/>
    <mergeCell ref="A31:A32"/>
    <mergeCell ref="A56:A57"/>
    <mergeCell ref="B56:B57"/>
    <mergeCell ref="C56:C57"/>
    <mergeCell ref="E56:E57"/>
    <mergeCell ref="F56:F57"/>
    <mergeCell ref="G56:G57"/>
    <mergeCell ref="A72:C72"/>
  </mergeCells>
  <printOptions/>
  <pageMargins bottom="0.747916666666667" footer="0.0" header="0.0" left="0.8106431548997554" right="0.8106431548997554" top="0.747916666666667"/>
  <pageSetup paperSize="9" orientation="landscape"/>
  <drawing r:id="rId1"/>
</worksheet>
</file>